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/>
  <c r="F48" i="4" l="1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<sst xmlns="http://schemas.openxmlformats.org/spreadsheetml/2006/main" count="59" uniqueCount="59">
  <si>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</si>
  <si>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</si>
  <si>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</si>
  <si>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</si>
  <si>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</si>
  <si>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</si>
  <si>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</si>
  <si>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</si>
  <si>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</si>
  <si>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</si>
  <si>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</si>
  <si>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</si>
  <si>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</si>
  <si>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</si>
  <si>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</si>
  <si>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</si>
  <si>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</si>
  <si>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</si>
  <si>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</si>
  <si>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</si>
  <si>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</si>
  <si>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</si>
  <si>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</si>
  <si>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</si>
  <si>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</si>
  <si>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</si>
  <si>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</si>
  <si>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</si>
  <si>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</si>
  <si>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</si>
  <si>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</si>
  <si>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</si>
  <si>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</si>
  <si>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</si>
  <si>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</si>
  <si>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</si>
  <si>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</si>
  <si>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</si>
  <si>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</si>
  <si>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</si>
  <si>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</si>
  <si>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</si>
  <si>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</si>
  <si>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</si>
  <si>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</si>
  <si>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</si>
  <si>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</si>
  <si>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</si>
  <si>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</si>
  <si>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</si>
  <si>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</si>
  <si>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</si>
  <si>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</si>
  <si>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</si>
  <si>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</si>
  <si>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</si>
  <si>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</si>
  <si>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</si>
  <si>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MANUAL DOBLADO, GTO.
Estado de Situación Financiera
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</si>
</sst>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100" workbookViewId="0">
      <selection activeCell="B24" sqref="B2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25483673.829999998</v>
      </c>
      <c r="C5" s="12">
        <v>23419350.050000001</v>
      </c>
      <c r="D5" s="17"/>
      <c r="E5" s="11" t="s">
        <v>41</v>
      </c>
      <c r="F5" s="12">
        <v>22519174.050000001</v>
      </c>
      <c r="G5" s="5">
        <v>21617957.43</v>
      </c>
    </row>
    <row r="6" spans="1:7" x14ac:dyDescent="0.2">
      <c r="A6" s="30" t="s">
        <v>28</v>
      </c>
      <c r="B6" s="12">
        <v>21499980.789999999</v>
      </c>
      <c r="C6" s="12">
        <v>19178459.399999999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4018023.07</v>
      </c>
      <c r="C7" s="12">
        <v>16295628.93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493791.59</v>
      </c>
      <c r="G12" s="5">
        <v>493791.59</v>
      </c>
    </row>
    <row r="13" spans="1:7" x14ac:dyDescent="0.2">
      <c r="A13" s="37" t="s">
        <v>5</v>
      </c>
      <c r="B13" s="10">
        <f>SUM(B5:B11)</f>
        <v>51001677.689999998</v>
      </c>
      <c r="C13" s="10">
        <f>SUM(C5:C11)</f>
        <v>58893438.380000003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23012965.640000001</v>
      </c>
      <c r="G14" s="5">
        <f>SUM(G5:G12)</f>
        <v>22111749.02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312526042.19</v>
      </c>
      <c r="C18" s="12">
        <v>283876581.08999997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34438406.659999996</v>
      </c>
      <c r="C19" s="12">
        <v>34292952.189999998</v>
      </c>
      <c r="D19" s="17"/>
      <c r="E19" s="11" t="s">
        <v>16</v>
      </c>
      <c r="F19" s="12">
        <v>10500000</v>
      </c>
      <c r="G19" s="5">
        <v>10500000</v>
      </c>
    </row>
    <row r="20" spans="1:7" x14ac:dyDescent="0.2">
      <c r="A20" s="30" t="s">
        <v>37</v>
      </c>
      <c r="B20" s="12">
        <v>278400</v>
      </c>
      <c r="C20" s="12">
        <v>278400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-5210994.68</v>
      </c>
      <c r="C21" s="12">
        <v>-5210994.68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825561.13</v>
      </c>
      <c r="C22" s="12">
        <v>825561.13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10500000</v>
      </c>
      <c r="G24" s="5">
        <f>SUM(G17:G22)</f>
        <v>10500000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342857415.30000001</v>
      </c>
      <c r="C26" s="10">
        <f>SUM(C16:C24)</f>
        <v>314062499.72999996</v>
      </c>
      <c r="D26" s="17"/>
      <c r="E26" s="39" t="s">
        <v>57</v>
      </c>
      <c r="F26" s="10">
        <f>SUM(F24+F14)</f>
        <v>33512965.640000001</v>
      </c>
      <c r="G26" s="6">
        <f>SUM(G14+G24)</f>
        <v>32611749.02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393859092.99000001</v>
      </c>
      <c r="C28" s="10">
        <f>C13+C26</f>
        <v>372955938.10999995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19220339.539999999</v>
      </c>
      <c r="G30" s="6">
        <f>SUM(G31:G33)</f>
        <v>19220339.539999999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16698885.800000001</v>
      </c>
      <c r="G31" s="5">
        <v>16698885.800000001</v>
      </c>
    </row>
    <row r="32" spans="1:7" x14ac:dyDescent="0.2">
      <c r="A32" s="31"/>
      <c r="B32" s="15"/>
      <c r="C32" s="15"/>
      <c r="D32" s="17"/>
      <c r="E32" s="11" t="s">
        <v>18</v>
      </c>
      <c r="F32" s="12">
        <v>2521453.7400000002</v>
      </c>
      <c r="G32" s="5">
        <v>2521453.7400000002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341125787.81</v>
      </c>
      <c r="G35" s="6">
        <f>SUM(G36:G40)</f>
        <v>321123849.55000001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20003843.620000001</v>
      </c>
      <c r="G36" s="5">
        <v>49539677.619999997</v>
      </c>
    </row>
    <row r="37" spans="1:7" x14ac:dyDescent="0.2">
      <c r="A37" s="31"/>
      <c r="B37" s="15"/>
      <c r="C37" s="15"/>
      <c r="D37" s="17"/>
      <c r="E37" s="11" t="s">
        <v>19</v>
      </c>
      <c r="F37" s="12">
        <v>321493242.19</v>
      </c>
      <c r="G37" s="5">
        <v>271955469.93000001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-371298</v>
      </c>
      <c r="G39" s="5">
        <v>-371298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360346127.35000002</v>
      </c>
      <c r="G46" s="5">
        <f>SUM(G42+G35+G30)</f>
        <v>340344189.09000003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393859092.99000001</v>
      </c>
      <c r="G48" s="20">
        <f>G46+G26</f>
        <v>372955938.11000001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2018-03-04T05:00:29Z</cp:lastPrinted>
  <dcterms:created xsi:type="dcterms:W3CDTF">2012-12-11T20:26:08Z</dcterms:created>
  <dcterms:modified xsi:type="dcterms:W3CDTF">2020-05-07T17:02:45Z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